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880" windowHeight="16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<sst xmlns="http://schemas.openxmlformats.org/spreadsheetml/2006/main" count="23" uniqueCount="23">
  <si>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Fib(n)</t>
  </si>
  <si>
    <t>n</t>
  </si>
  <si>
    <t>Trial #1</t>
  </si>
  <si>
    <t>Trial #2</t>
  </si>
  <si>
    <t>Trial #3</t>
  </si>
  <si>
    <t>Trial #4</t>
  </si>
  <si>
    <t>Trial #5</t>
  </si>
  <si>
    <t>Ratio to Fib(n)</t>
  </si>
  <si>
    <t>Profiling Information for a Simple Fibonacci Number Calculator</t>
  </si>
  <si>
    <t>Avg.  (ms)</t>
  </si>
  <si>
    <t>Golden Ratio:</t>
  </si>
  <si>
    <t>Minimum Ratio:</t>
  </si>
  <si>
    <t>Its Tenth Power:</t>
  </si>
  <si>
    <t>Time for 50 (ms):</t>
  </si>
  <si>
    <t>Time for 50(min)</t>
  </si>
  <si>
    <t>Time for 50(hrs)</t>
  </si>
  <si>
    <t>Time for 60(hrs)</t>
  </si>
  <si>
    <t>Time for 60(days)</t>
  </si>
  <si>
    <t>Time for 70(days)</t>
  </si>
  <si>
    <t>Time for 70(yrs)</t>
  </si>
  <si>
    <t>Expected Time to Compute 50th Fibonacci Number:</t>
  </si>
  <si>
    <t>Expected Time to Compute 70th Fibonacci Number:</t>
  </si>
  <si>
    <t>Expected Time to Compute 60th Fibonacci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</si>
</sst>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Times"/>
      <family val="0"/>
    </font>
    <font>
      <sz val="12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50" zoomScaleNormal="150" workbookViewId="0" topLeftCell="A1">
      <selection activeCell="C15" sqref="C15"/>
    </sheetView>
  </sheetViews>
  <sheetFormatPr defaultColWidth="11.00390625" defaultRowHeight="12.75"/>
  <cols>
    <col min="1" max="1" width="2.875" style="0" customWidth="1"/>
    <col min="2" max="2" width="8.125" style="0" customWidth="1"/>
    <col min="3" max="7" width="7.125" style="0" customWidth="1"/>
    <col min="8" max="8" width="8.125" style="0" customWidth="1"/>
  </cols>
  <sheetData>
    <row r="1" spans="1:9" ht="12.75">
      <c r="A1" s="4" t="s">
        <v>8</v>
      </c>
      <c r="B1" s="5"/>
      <c r="C1" s="5"/>
      <c r="D1" s="5"/>
      <c r="E1" s="5"/>
      <c r="F1" s="5"/>
      <c r="G1" s="5"/>
      <c r="H1" s="5"/>
      <c r="I1" s="5"/>
    </row>
    <row r="3" spans="1:9" ht="12.75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9</v>
      </c>
      <c r="I3" s="1" t="s">
        <v>7</v>
      </c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>
        <v>35</v>
      </c>
      <c r="B5" s="2">
        <v>9227465</v>
      </c>
      <c r="C5" s="2">
        <v>32843</v>
      </c>
      <c r="D5" s="2">
        <v>32423</v>
      </c>
      <c r="E5" s="2">
        <v>32493</v>
      </c>
      <c r="F5" s="2">
        <v>32429</v>
      </c>
      <c r="G5" s="2">
        <v>32905</v>
      </c>
      <c r="H5" s="2">
        <f aca="true" t="shared" si="0" ref="H5:H10">AVERAGE(C5:G5)</f>
        <v>32618.6</v>
      </c>
      <c r="I5" s="2">
        <f aca="true" t="shared" si="1" ref="I5:I10">H5/B5</f>
        <v>0.003534947030414095</v>
      </c>
    </row>
    <row r="6" spans="1:9" ht="12.75">
      <c r="A6" s="2">
        <v>36</v>
      </c>
      <c r="B6" s="2">
        <v>14930352</v>
      </c>
      <c r="C6" s="2">
        <v>53069</v>
      </c>
      <c r="D6" s="2">
        <v>52426</v>
      </c>
      <c r="E6" s="2">
        <v>52530</v>
      </c>
      <c r="F6" s="2">
        <v>52365</v>
      </c>
      <c r="G6" s="2">
        <v>52312</v>
      </c>
      <c r="H6" s="2">
        <f t="shared" si="0"/>
        <v>52540.4</v>
      </c>
      <c r="I6" s="2">
        <f t="shared" si="1"/>
        <v>0.003519032906926776</v>
      </c>
    </row>
    <row r="7" spans="1:9" ht="12.75">
      <c r="A7" s="2">
        <v>37</v>
      </c>
      <c r="B7" s="2">
        <v>24157817</v>
      </c>
      <c r="C7" s="2">
        <v>84729</v>
      </c>
      <c r="D7" s="2">
        <v>84523</v>
      </c>
      <c r="E7" s="2">
        <v>84931</v>
      </c>
      <c r="F7" s="2">
        <v>84753</v>
      </c>
      <c r="G7" s="2">
        <v>84528</v>
      </c>
      <c r="H7" s="2">
        <f t="shared" si="0"/>
        <v>84692.8</v>
      </c>
      <c r="I7" s="2">
        <f t="shared" si="1"/>
        <v>0.003505813459883399</v>
      </c>
    </row>
    <row r="8" spans="1:9" ht="12.75">
      <c r="A8" s="2">
        <v>38</v>
      </c>
      <c r="B8" s="2">
        <v>39088169</v>
      </c>
      <c r="C8" s="2">
        <v>136770</v>
      </c>
      <c r="D8" s="2">
        <v>138189</v>
      </c>
      <c r="E8" s="2">
        <v>136816</v>
      </c>
      <c r="F8" s="2">
        <v>138436</v>
      </c>
      <c r="G8" s="2">
        <v>136885</v>
      </c>
      <c r="H8" s="2">
        <f t="shared" si="0"/>
        <v>137419.2</v>
      </c>
      <c r="I8" s="2">
        <f t="shared" si="1"/>
        <v>0.0035156213124232045</v>
      </c>
    </row>
    <row r="9" spans="1:9" ht="12.75">
      <c r="A9" s="2">
        <v>39</v>
      </c>
      <c r="B9" s="2">
        <v>63245986</v>
      </c>
      <c r="C9" s="2">
        <v>221500</v>
      </c>
      <c r="D9" s="2">
        <v>221759</v>
      </c>
      <c r="E9" s="2">
        <v>223624</v>
      </c>
      <c r="F9" s="2">
        <v>223639</v>
      </c>
      <c r="G9" s="2">
        <v>221211</v>
      </c>
      <c r="H9" s="2">
        <f t="shared" si="0"/>
        <v>222346.6</v>
      </c>
      <c r="I9" s="2">
        <f t="shared" si="1"/>
        <v>0.003515584372421674</v>
      </c>
    </row>
    <row r="10" spans="1:9" ht="12.75">
      <c r="A10" s="2">
        <v>40</v>
      </c>
      <c r="B10" s="2">
        <v>102334155</v>
      </c>
      <c r="C10" s="2">
        <v>358359</v>
      </c>
      <c r="D10" s="2">
        <v>358857</v>
      </c>
      <c r="E10" s="2">
        <v>358826</v>
      </c>
      <c r="F10" s="2">
        <v>363190</v>
      </c>
      <c r="G10" s="2">
        <v>356889</v>
      </c>
      <c r="H10" s="2">
        <f t="shared" si="0"/>
        <v>359224.2</v>
      </c>
      <c r="I10" s="2">
        <f t="shared" si="1"/>
        <v>0.003510306016598271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11</v>
      </c>
      <c r="B12" s="2"/>
      <c r="C12" s="2"/>
      <c r="D12" s="2"/>
      <c r="E12" s="2"/>
      <c r="F12" s="2">
        <f>MIN($I5:$I10)</f>
        <v>0.003505813459883399</v>
      </c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 t="s">
        <v>10</v>
      </c>
      <c r="B14" s="2"/>
      <c r="C14" s="2"/>
      <c r="D14" s="2"/>
      <c r="E14" s="2"/>
      <c r="F14" s="2">
        <f>(1+SQRT(5))/2</f>
        <v>1.618033988749895</v>
      </c>
      <c r="G14" s="2"/>
      <c r="H14" s="2"/>
      <c r="I14" s="2"/>
    </row>
    <row r="15" spans="1:9" ht="12.75">
      <c r="A15" s="2" t="s">
        <v>12</v>
      </c>
      <c r="B15" s="2"/>
      <c r="C15" s="2"/>
      <c r="D15" s="2"/>
      <c r="E15" s="2"/>
      <c r="F15" s="2">
        <f>POWER(F14,10)</f>
        <v>122.99186938124421</v>
      </c>
      <c r="G15" s="2"/>
      <c r="H15" s="2"/>
      <c r="I15" s="2"/>
    </row>
    <row r="16" spans="1:9" ht="12.75" hidden="1">
      <c r="A16" s="2"/>
      <c r="B16" s="2"/>
      <c r="C16" s="2"/>
      <c r="D16" s="2"/>
      <c r="E16" s="2"/>
      <c r="F16" s="2"/>
      <c r="G16" s="2"/>
      <c r="H16" s="2"/>
      <c r="I16" s="2"/>
    </row>
    <row r="17" spans="1:9" ht="12.75" hidden="1">
      <c r="A17" s="2" t="s">
        <v>13</v>
      </c>
      <c r="B17" s="2"/>
      <c r="C17" s="2"/>
      <c r="D17" s="2"/>
      <c r="E17" s="2"/>
      <c r="F17" s="2">
        <f>$F$12*POWER($F$15,5)/SQRT(5)</f>
        <v>44125111.357558504</v>
      </c>
      <c r="G17" s="2"/>
      <c r="H17" s="2"/>
      <c r="I17" s="2"/>
    </row>
    <row r="18" spans="1:9" ht="12.75" hidden="1">
      <c r="A18" s="2" t="s">
        <v>14</v>
      </c>
      <c r="B18" s="2"/>
      <c r="C18" s="2"/>
      <c r="D18" s="2"/>
      <c r="E18" s="2"/>
      <c r="F18" s="2">
        <f>F17/60000</f>
        <v>735.418522625975</v>
      </c>
      <c r="G18" s="2"/>
      <c r="H18" s="2"/>
      <c r="I18" s="2"/>
    </row>
    <row r="19" spans="1:9" ht="12.75" hidden="1">
      <c r="A19" s="2" t="s">
        <v>15</v>
      </c>
      <c r="B19" s="2"/>
      <c r="C19" s="2"/>
      <c r="D19" s="2"/>
      <c r="E19" s="2"/>
      <c r="F19" s="3">
        <f>F18/60</f>
        <v>12.256975377099584</v>
      </c>
      <c r="G19" s="2"/>
      <c r="H19" s="2"/>
      <c r="I19" s="2"/>
    </row>
    <row r="20" spans="1:9" ht="12.75" hidden="1">
      <c r="A20" s="2" t="s">
        <v>16</v>
      </c>
      <c r="B20" s="2"/>
      <c r="C20" s="2"/>
      <c r="D20" s="2"/>
      <c r="E20" s="2"/>
      <c r="F20" s="2">
        <f>F19*F15</f>
        <v>1507.5083145893586</v>
      </c>
      <c r="G20" s="2"/>
      <c r="H20" s="2"/>
      <c r="I20" s="2"/>
    </row>
    <row r="21" spans="1:9" ht="12.75" hidden="1">
      <c r="A21" s="2" t="s">
        <v>17</v>
      </c>
      <c r="B21" s="2"/>
      <c r="C21" s="2"/>
      <c r="D21" s="2"/>
      <c r="E21" s="2"/>
      <c r="F21" s="2">
        <f>F20/24</f>
        <v>62.81284644122328</v>
      </c>
      <c r="G21" s="2"/>
      <c r="H21" s="2"/>
      <c r="I21" s="2"/>
    </row>
    <row r="22" spans="1:9" ht="12.75" hidden="1">
      <c r="A22" s="2" t="s">
        <v>18</v>
      </c>
      <c r="B22" s="2"/>
      <c r="C22" s="2"/>
      <c r="D22" s="2"/>
      <c r="E22" s="2"/>
      <c r="F22" s="2">
        <f>F21*F15</f>
        <v>7725.469404963084</v>
      </c>
      <c r="G22" s="2"/>
      <c r="H22" s="2"/>
      <c r="I22" s="2"/>
    </row>
    <row r="23" spans="1:9" ht="12.75" hidden="1">
      <c r="A23" s="2" t="s">
        <v>19</v>
      </c>
      <c r="B23" s="2"/>
      <c r="C23" s="2"/>
      <c r="D23" s="2"/>
      <c r="E23" s="2"/>
      <c r="F23" s="2">
        <f>F22/365.25</f>
        <v>21.151182491343146</v>
      </c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 t="s">
        <v>20</v>
      </c>
      <c r="B25" s="2"/>
      <c r="C25" s="2"/>
      <c r="D25" s="2"/>
      <c r="E25" s="2"/>
      <c r="F25" s="1" t="str">
        <f>CONCATENATE(TRUNC(F19)," hours")</f>
        <v>12 hours</v>
      </c>
      <c r="G25" s="2"/>
      <c r="H25" s="2"/>
      <c r="I25" s="2"/>
    </row>
    <row r="26" spans="1:9" ht="12.75">
      <c r="A26" s="2" t="s">
        <v>22</v>
      </c>
      <c r="B26" s="2"/>
      <c r="C26" s="2"/>
      <c r="D26" s="2"/>
      <c r="E26" s="2"/>
      <c r="F26" s="1" t="str">
        <f>CONCATENATE(TRUNC(F21)," days")</f>
        <v>62 days</v>
      </c>
      <c r="G26" s="2"/>
      <c r="H26" s="2"/>
      <c r="I26" s="2"/>
    </row>
    <row r="27" spans="1:9" ht="12.75">
      <c r="A27" s="2" t="s">
        <v>21</v>
      </c>
      <c r="B27" s="2"/>
      <c r="C27" s="2"/>
      <c r="D27" s="2"/>
      <c r="E27" s="2"/>
      <c r="F27" s="1" t="str">
        <f>CONCATENATE(TRUNC(F23)," years")</f>
        <v>21 years</v>
      </c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Computer Science, University of Calgary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Eberly</dc:creator>
  <cp:keywords/>
  <dc:description/>
  <cp:lastModifiedBy>Wayne Eberly</cp:lastModifiedBy>
  <dcterms:created xsi:type="dcterms:W3CDTF">2009-01-21T00:05:59Z</dcterms:created>
  <dcterms:modified xsi:type="dcterms:W3CDTF">2009-01-21T21:44:44Z</dcterms:modified>
  <cp:category/>
  <cp:version/>
  <cp:contentType/>
  <cp:contentStatus/>
</cp:coreProperties>
</file>