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week4\"/>
    </mc:Choice>
  </mc:AlternateContent>
  <bookViews>
    <workbookView xWindow="240" yWindow="90" windowWidth="16275" windowHeight="11820"/>
  </bookViews>
  <sheets>
    <sheet name="Employee salaries" sheetId="1" r:id="rId1"/>
    <sheet name="Dept averages" sheetId="2" r:id="rId2"/>
  </sheets>
  <calcPr calcId="162913"/>
  <pivotCaches>
    <pivotCache cacheId="3" r:id="rId3"/>
  </pivotCaches>
</workbook>
</file>

<file path=xl/calcChain.xml><?xml version="1.0" encoding="utf-8"?>
<calcChain xmlns="http://schemas.openxmlformats.org/spreadsheetml/2006/main">
  <c r="F2" i="1" l="1"/>
  <c r="D7" i="1" l="1"/>
  <c r="E6" i="1"/>
  <c r="F6" i="1" s="1"/>
  <c r="E5" i="1"/>
  <c r="E4" i="1"/>
  <c r="F4" i="1" s="1"/>
  <c r="E3" i="1"/>
  <c r="F3" i="1" s="1"/>
  <c r="E2" i="1"/>
  <c r="G5" i="1" l="1"/>
  <c r="H5" i="1" s="1"/>
  <c r="F5" i="1"/>
  <c r="E7" i="1"/>
  <c r="G3" i="1"/>
  <c r="H3" i="1" s="1"/>
  <c r="G4" i="1"/>
  <c r="H4" i="1" s="1"/>
  <c r="G6" i="1"/>
  <c r="H6" i="1" s="1"/>
  <c r="G2" i="1"/>
  <c r="H2" i="1" s="1"/>
  <c r="C7" i="1"/>
  <c r="B7" i="1"/>
</calcChain>
</file>

<file path=xl/sharedStrings.xml><?xml version="1.0" encoding="utf-8"?>
<sst xmlns="http://schemas.openxmlformats.org/spreadsheetml/2006/main" count="26" uniqueCount="20">
  <si>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</si>
  <si>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</si>
  <si>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</si>
  <si>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</si>
  <si>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</si>
  <si>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</si>
  <si>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</si>
  <si>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</si>
  <si>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</si>
  <si>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Tax brackets</t>
  </si>
  <si>
    <t>Min income</t>
  </si>
  <si>
    <t>Max income</t>
  </si>
  <si>
    <t>Unlimited</t>
  </si>
  <si>
    <t>Department</t>
  </si>
  <si>
    <t>Accounting</t>
  </si>
  <si>
    <t>IT</t>
  </si>
  <si>
    <t>Human resources</t>
  </si>
  <si>
    <t>Row Labels</t>
  </si>
  <si>
    <t>Grand Total</t>
  </si>
  <si>
    <t>Average of Total compensation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</si>
</sst>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0" fillId="0" borderId="0" xfId="0" pivotButton="1" applyAlignment="1"/>
    <xf numFmtId="0" fontId="0" fillId="0" borderId="0" xfId="0" applyAlignment="1"/>
    <xf numFmtId="44" fontId="0" fillId="0" borderId="0" xfId="0" applyNumberFormat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7"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alignment horizontal="general" readingOrder="0"/>
    </dxf>
    <dxf>
      <numFmt numFmtId="34" formatCode="_-&quot;$&quot;* #,##0.00_-;\-&quot;$&quot;* #,##0.00_-;_-&quot;$&quot;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[3_salaries_lookup.xlsx]Dept averages!Income by departmetn</c:name>
    <c:fmtId val="0"/>
  </c:pivotSource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'Dept averages'!$B$1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'Dept averages'!$A$2:$A$5</c:f>
              <c:strCache>
                <c:ptCount val="3"/>
                <c:pt idx="0">
                  <c:v>Accounting</c:v>
                </c:pt>
                <c:pt idx="1">
                  <c:v>Human resources</c:v>
                </c:pt>
                <c:pt idx="2">
                  <c:v>IT</c:v>
                </c:pt>
              </c:strCache>
            </c:strRef>
          </c:cat>
          <c:val>
            <c:numRef>
              <c:f>'Dept averages'!$B$2:$B$5</c:f>
              <c:numCache>
                <c:formatCode>_("$"* #,##0.00_);_("$"* \(#,##0.00\);_("$"* "-"??_);_(@_)</c:formatCode>
                <c:ptCount val="3"/>
                <c:pt idx="0">
                  <c:v>158000</c:v>
                </c:pt>
                <c:pt idx="1">
                  <c:v>5042500.5</c:v>
                </c:pt>
                <c:pt idx="2">
                  <c:v>79000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A1-45FF-A99D-DA0EDC1157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6752560"/>
        <c:axId val="306752952"/>
      </c:barChart>
      <c:catAx>
        <c:axId val="306752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752952"/>
        <c:crosses val="autoZero"/>
        <c:auto val="1"/>
        <c:lblAlgn val="ctr"/>
        <c:lblOffset val="100"/>
        <c:noMultiLvlLbl val="0"/>
      </c:catAx>
      <c:valAx>
        <c:axId val="306752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06752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204787</xdr:colOff>
      <xdr:row>10</xdr:row>
      <xdr:rowOff>85725</xdr:rowOff>
    </xdr:from>
    <xdr:to>
      <xdr:col>4</xdr:col>
      <xdr:colOff>528637</xdr:colOff>
      <xdr:row>24</xdr:row>
      <xdr:rowOff>161925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mes Tam" refreshedDate="42404.67168240741" createdVersion="5" refreshedVersion="5" minRefreshableVersion="3" recordCount="5">
  <cacheSource type="worksheet">
    <worksheetSource ref="B1:I6" sheet="Employee salaries"/>
  </cacheSource>
  <cacheFields count="8">
    <cacheField name="Salary" numFmtId="164">
      <sharedItems containsSemiMixedTypes="0" containsString="0" containsNumber="1" containsInteger="1" minValue="1" maxValue="130000"/>
    </cacheField>
    <cacheField name="Bonus" numFmtId="164">
      <sharedItems containsString="0" containsBlank="1" containsNumber="1" containsInteger="1" minValue="1000" maxValue="85000"/>
    </cacheField>
    <cacheField name="Stock options" numFmtId="164">
      <sharedItems containsString="0" containsBlank="1" containsNumber="1" containsInteger="1" minValue="10000000" maxValue="10000000"/>
    </cacheField>
    <cacheField name="Total compensation" numFmtId="164">
      <sharedItems containsSemiMixedTypes="0" containsString="0" containsNumber="1" containsInteger="1" minValue="79000" maxValue="10000001"/>
    </cacheField>
    <cacheField name="Tax rate" numFmtId="10">
      <sharedItems containsSemiMixedTypes="0" containsString="0" containsNumber="1" minValue="0.15" maxValue="0.2"/>
    </cacheField>
    <cacheField name="Tax deducted" numFmtId="164">
      <sharedItems containsSemiMixedTypes="0" containsString="0" containsNumber="1" minValue="11850" maxValue="2000000.2000000002"/>
    </cacheField>
    <cacheField name="After tax income" numFmtId="164">
      <sharedItems containsSemiMixedTypes="0" containsString="0" containsNumber="1" minValue="67150" maxValue="8000000.7999999998"/>
    </cacheField>
    <cacheField name="Department" numFmtId="0">
      <sharedItems count="3">
        <s v="Accounting"/>
        <s v="IT"/>
        <s v="Human resources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">
  <r>
    <n v="100000"/>
    <n v="1000"/>
    <m/>
    <n v="101000"/>
    <n v="0.2"/>
    <n v="20200"/>
    <n v="80800"/>
    <x v="0"/>
  </r>
  <r>
    <n v="75000"/>
    <n v="4000"/>
    <m/>
    <n v="79000"/>
    <n v="0.15"/>
    <n v="11850"/>
    <n v="67150"/>
    <x v="1"/>
  </r>
  <r>
    <n v="55000"/>
    <n v="30000"/>
    <m/>
    <n v="85000"/>
    <n v="0.15"/>
    <n v="12750"/>
    <n v="72250"/>
    <x v="2"/>
  </r>
  <r>
    <n v="130000"/>
    <n v="85000"/>
    <m/>
    <n v="215000"/>
    <n v="0.2"/>
    <n v="43000"/>
    <n v="172000"/>
    <x v="0"/>
  </r>
  <r>
    <n v="1"/>
    <m/>
    <n v="10000000"/>
    <n v="10000001"/>
    <n v="0.2"/>
    <n v="2000000.2000000002"/>
    <n v="8000000.7999999998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Income by departmetn" cacheId="3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 chartFormat="1">
  <location ref="A1:B5" firstHeaderRow="1" firstDataRow="1" firstDataCol="1"/>
  <pivotFields count="8">
    <pivotField numFmtId="164" showAll="0"/>
    <pivotField showAll="0"/>
    <pivotField showAll="0"/>
    <pivotField dataField="1" numFmtId="164" showAll="0"/>
    <pivotField numFmtId="10" showAll="0"/>
    <pivotField numFmtId="164" showAll="0"/>
    <pivotField numFmtId="164" showAll="0"/>
    <pivotField axis="axisRow" showAll="0">
      <items count="4">
        <item x="0"/>
        <item x="2"/>
        <item x="1"/>
        <item t="default"/>
      </items>
    </pivotField>
  </pivotFields>
  <rowFields count="1">
    <field x="7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Average of Total compensation" fld="3" subtotal="average" baseField="0" baseItem="0" numFmtId="44"/>
  </dataFields>
  <formats count="7">
    <format dxfId="6">
      <pivotArea outline="0" collapsedLevelsAreSubtotals="1" fieldPosition="0"/>
    </format>
    <format dxfId="5">
      <pivotArea type="all" dataOnly="0" outline="0" fieldPosition="0"/>
    </format>
    <format dxfId="4">
      <pivotArea outline="0" collapsedLevelsAreSubtotals="1" fieldPosition="0"/>
    </format>
    <format dxfId="3">
      <pivotArea field="7" type="button" dataOnly="0" labelOnly="1" outline="0" axis="axisRow" fieldPosition="0"/>
    </format>
    <format dxfId="2">
      <pivotArea dataOnly="0" labelOnly="1" outline="0" axis="axisValues" fieldPosition="0"/>
    </format>
    <format dxfId="1">
      <pivotArea dataOnly="0" labelOnly="1" fieldPosition="0">
        <references count="1">
          <reference field="7" count="0"/>
        </references>
      </pivotArea>
    </format>
    <format dxfId="0">
      <pivotArea dataOnly="0" labelOnly="1" grandRow="1" outline="0" fieldPosition="0"/>
    </format>
  </format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tabSelected="1" topLeftCell="C1" zoomScale="78" zoomScaleNormal="78" workbookViewId="0">
      <selection activeCell="F2" sqref="F2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21" style="7" customWidth="1"/>
    <col min="6" max="6" width="10.7109375" style="7" customWidth="1"/>
    <col min="7" max="7" width="16.7109375" style="7" customWidth="1"/>
    <col min="8" max="8" width="18.5703125" style="7" customWidth="1"/>
    <col min="9" max="9" width="21.7109375" style="7" customWidth="1"/>
    <col min="10" max="13" width="9.140625" style="7"/>
    <col min="14" max="14" width="13.85546875" style="7" customWidth="1"/>
    <col min="15" max="15" width="16.85546875" style="7" customWidth="1"/>
    <col min="16" max="16384" width="9.140625" style="7"/>
  </cols>
  <sheetData>
    <row r="1" spans="1:16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7</v>
      </c>
      <c r="H1" s="1" t="s">
        <v>5</v>
      </c>
      <c r="I1" s="1" t="s">
        <v>13</v>
      </c>
      <c r="N1" s="11" t="s">
        <v>9</v>
      </c>
      <c r="O1" s="11"/>
      <c r="P1" s="11"/>
    </row>
    <row r="2" spans="1:16" x14ac:dyDescent="0.25">
      <c r="A2" s="2">
        <v>1</v>
      </c>
      <c r="B2" s="3">
        <v>100000</v>
      </c>
      <c r="C2" s="3">
        <v>1000</v>
      </c>
      <c r="D2" s="3"/>
      <c r="E2" s="3">
        <f t="shared" ref="E2:E6" si="0">SUM(B2:D2)</f>
        <v>101000</v>
      </c>
      <c r="F2" s="4">
        <f>LOOKUP(E2,$N$3:$N$5,$P$3:$P$5)</f>
        <v>0.2</v>
      </c>
      <c r="G2" s="3">
        <f>E2*F2</f>
        <v>20200</v>
      </c>
      <c r="H2" s="3">
        <f>E2-G2</f>
        <v>80800</v>
      </c>
      <c r="I2" s="2" t="s">
        <v>14</v>
      </c>
      <c r="N2" s="1" t="s">
        <v>10</v>
      </c>
      <c r="O2" s="1" t="s">
        <v>11</v>
      </c>
      <c r="P2" s="1" t="s">
        <v>6</v>
      </c>
    </row>
    <row r="3" spans="1:16" x14ac:dyDescent="0.25">
      <c r="A3" s="2">
        <v>2</v>
      </c>
      <c r="B3" s="3">
        <v>75000</v>
      </c>
      <c r="C3" s="3">
        <v>4000</v>
      </c>
      <c r="D3" s="3"/>
      <c r="E3" s="3">
        <f t="shared" si="0"/>
        <v>79000</v>
      </c>
      <c r="F3" s="4">
        <f t="shared" ref="F3:F6" si="1">LOOKUP(E3,$N$3:$N$5,$P$3:$P$5)</f>
        <v>0.15</v>
      </c>
      <c r="G3" s="3">
        <f t="shared" ref="G3:G6" si="2">E3*F3</f>
        <v>11850</v>
      </c>
      <c r="H3" s="3">
        <f t="shared" ref="H3:H6" si="3">E3-G3</f>
        <v>67150</v>
      </c>
      <c r="I3" s="2" t="s">
        <v>15</v>
      </c>
      <c r="N3" s="3">
        <v>0</v>
      </c>
      <c r="O3" s="3">
        <v>59999.99</v>
      </c>
      <c r="P3" s="4">
        <v>0.1</v>
      </c>
    </row>
    <row r="4" spans="1:16" x14ac:dyDescent="0.25">
      <c r="A4" s="2">
        <v>3</v>
      </c>
      <c r="B4" s="3">
        <v>55000</v>
      </c>
      <c r="C4" s="3">
        <v>30000</v>
      </c>
      <c r="D4" s="3"/>
      <c r="E4" s="3">
        <f t="shared" si="0"/>
        <v>85000</v>
      </c>
      <c r="F4" s="4">
        <f t="shared" si="1"/>
        <v>0.15</v>
      </c>
      <c r="G4" s="3">
        <f t="shared" si="2"/>
        <v>12750</v>
      </c>
      <c r="H4" s="3">
        <f t="shared" si="3"/>
        <v>72250</v>
      </c>
      <c r="I4" s="2" t="s">
        <v>16</v>
      </c>
      <c r="N4" s="3">
        <v>60000</v>
      </c>
      <c r="O4" s="3">
        <v>99999.99</v>
      </c>
      <c r="P4" s="4">
        <v>0.15</v>
      </c>
    </row>
    <row r="5" spans="1:16" x14ac:dyDescent="0.25">
      <c r="A5" s="2">
        <v>4</v>
      </c>
      <c r="B5" s="3">
        <v>130000</v>
      </c>
      <c r="C5" s="3">
        <v>85000</v>
      </c>
      <c r="D5" s="3"/>
      <c r="E5" s="3">
        <f t="shared" si="0"/>
        <v>215000</v>
      </c>
      <c r="F5" s="4">
        <f t="shared" si="1"/>
        <v>0.2</v>
      </c>
      <c r="G5" s="3">
        <f t="shared" si="2"/>
        <v>43000</v>
      </c>
      <c r="H5" s="3">
        <f t="shared" si="3"/>
        <v>172000</v>
      </c>
      <c r="I5" s="2" t="s">
        <v>14</v>
      </c>
      <c r="N5" s="3">
        <v>100000</v>
      </c>
      <c r="O5" s="3" t="s">
        <v>12</v>
      </c>
      <c r="P5" s="4">
        <v>0.2</v>
      </c>
    </row>
    <row r="6" spans="1:16" x14ac:dyDescent="0.25">
      <c r="A6" s="2">
        <v>5</v>
      </c>
      <c r="B6" s="3">
        <v>1</v>
      </c>
      <c r="C6" s="3"/>
      <c r="D6" s="3">
        <v>10000000</v>
      </c>
      <c r="E6" s="3">
        <f t="shared" si="0"/>
        <v>10000001</v>
      </c>
      <c r="F6" s="4">
        <f t="shared" si="1"/>
        <v>0.2</v>
      </c>
      <c r="G6" s="3">
        <f t="shared" si="2"/>
        <v>2000000.2000000002</v>
      </c>
      <c r="H6" s="3">
        <f t="shared" si="3"/>
        <v>8000000.7999999998</v>
      </c>
      <c r="I6" s="2" t="s">
        <v>16</v>
      </c>
    </row>
    <row r="7" spans="1:16" x14ac:dyDescent="0.25">
      <c r="A7" s="5" t="s">
        <v>8</v>
      </c>
      <c r="B7" s="6">
        <f>SUM(B2:B6)</f>
        <v>360001</v>
      </c>
      <c r="C7" s="6">
        <f t="shared" ref="C7:E7" si="4">SUM(C2:C6)</f>
        <v>120000</v>
      </c>
      <c r="D7" s="6">
        <f t="shared" si="4"/>
        <v>10000000</v>
      </c>
      <c r="E7" s="6">
        <f t="shared" si="4"/>
        <v>10480001</v>
      </c>
      <c r="F7" s="5"/>
      <c r="G7" s="5"/>
      <c r="H7" s="5"/>
    </row>
  </sheetData>
  <mergeCells count="1">
    <mergeCell ref="N1:P1"/>
  </mergeCells>
  <pageMargins left="0.7" right="0.7" top="0.75" bottom="0.75" header="0.3" footer="0.3"/>
  <pageSetup orientation="portrait" r:id="rId1"/>
  <ignoredErrors>
    <ignoredError sqref="E3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H20" sqref="H20"/>
    </sheetView>
  </sheetViews>
  <sheetFormatPr defaultRowHeight="15" x14ac:dyDescent="0.25"/>
  <cols>
    <col min="1" max="1" width="16.42578125" customWidth="1"/>
    <col min="2" max="2" width="29" bestFit="1" customWidth="1"/>
  </cols>
  <sheetData>
    <row r="1" spans="1:2" x14ac:dyDescent="0.25">
      <c r="A1" s="8" t="s">
        <v>17</v>
      </c>
      <c r="B1" s="9" t="s">
        <v>19</v>
      </c>
    </row>
    <row r="2" spans="1:2" x14ac:dyDescent="0.25">
      <c r="A2" s="9" t="s">
        <v>14</v>
      </c>
      <c r="B2" s="10">
        <v>158000</v>
      </c>
    </row>
    <row r="3" spans="1:2" x14ac:dyDescent="0.25">
      <c r="A3" s="9" t="s">
        <v>16</v>
      </c>
      <c r="B3" s="10">
        <v>5042500.5</v>
      </c>
    </row>
    <row r="4" spans="1:2" x14ac:dyDescent="0.25">
      <c r="A4" s="9" t="s">
        <v>15</v>
      </c>
      <c r="B4" s="10">
        <v>79000</v>
      </c>
    </row>
    <row r="5" spans="1:2" x14ac:dyDescent="0.25">
      <c r="A5" s="9" t="s">
        <v>18</v>
      </c>
      <c r="B5" s="10">
        <v>2096000.2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 salaries</vt:lpstr>
      <vt:lpstr>Dept averages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2016-09-29T20:53:21Z</dcterms:modified>
</cp:coreProperties>
</file>